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N11" i="1"/>
  <c r="O9" l="1"/>
  <c r="O8"/>
  <c r="O7"/>
  <c r="O11" l="1"/>
  <c r="O12" s="1"/>
</calcChain>
</file>

<file path=xl/sharedStrings.xml><?xml version="1.0" encoding="utf-8"?>
<sst xmlns="http://schemas.openxmlformats.org/spreadsheetml/2006/main" count="64" uniqueCount="61">
  <si>
    <t>СПЕЦИФИКАЦИЯ</t>
  </si>
  <si>
    <t>№ п.п.</t>
  </si>
  <si>
    <t>Наименование товара</t>
  </si>
  <si>
    <t>Описание</t>
  </si>
  <si>
    <t>Eд.изм</t>
  </si>
  <si>
    <t>Количество</t>
  </si>
  <si>
    <t>Адрес поставки</t>
  </si>
  <si>
    <t>Итого</t>
  </si>
  <si>
    <t>40259</t>
  </si>
  <si>
    <t>ЭЛЕКТРОСТАНЦИЯ ДИЗЕЛЬНАЯ, ОТКРЫТАЯ НА РАМЕ С АВР 24 КВТ</t>
  </si>
  <si>
    <t>шт</t>
  </si>
  <si>
    <t>40261</t>
  </si>
  <si>
    <t>ЭЛЕКТРОСТАНЦИЯ ДИЗЕЛЬНАЯ, ОТКРЫТАЯ НА РАМЕ С АВР 30 КВТ</t>
  </si>
  <si>
    <t>40263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</si>
  <si>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</si>
  <si>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</si>
  <si>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</si>
  <si>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</si>
  <si>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</si>
  <si>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</si>
  <si>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</si>
  <si>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ЛОТ</t>
  </si>
  <si>
    <t>Служба главного энергетика (СГЭ)</t>
  </si>
  <si>
    <t>Номенклатура</t>
  </si>
  <si>
    <t>Производитель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</si>
  <si>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</si>
  <si>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</si>
  <si>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</si>
  <si>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I кв.</t>
  </si>
  <si>
    <t>II кв.</t>
  </si>
  <si>
    <t>III кв.</t>
  </si>
  <si>
    <t>IV кв.</t>
  </si>
  <si>
    <t>В т.ч. НДС</t>
  </si>
  <si>
    <t xml:space="preserve">Срок службы </t>
  </si>
  <si>
    <t>г. Ишимбай, ул. Советская 74,</t>
  </si>
  <si>
    <t>Кощеев С.А., тел. (347)-221-54-18 , эл.почта: Koshcheev@bashtel.ru</t>
  </si>
  <si>
    <t>PI02 ИП: 50701702163007-14-168</t>
  </si>
  <si>
    <t>не менее: 25 лет или 20 000 моточасов</t>
  </si>
  <si>
    <t>24 месяца или 3 000 моточасов</t>
  </si>
  <si>
    <t>Пуско-наладочные работы</t>
  </si>
  <si>
    <t>В соответствии с закупочной документацией</t>
  </si>
  <si>
    <t>ед.</t>
  </si>
  <si>
    <t>Предельная сумма лота составляет: 2 624 669,28 руб. с НДС.</t>
  </si>
  <si>
    <t>Инструкция по применению на русском языке, руссифцированный дисплей блока АВР</t>
  </si>
  <si>
    <t>Сертификаты качества</t>
  </si>
  <si>
    <t>Декларация о соответствии</t>
  </si>
  <si>
    <t>пос. Шаран, ул. Центральная 23, кол-во 1 шт.; с. Верхнеяркеево, ул. Красноармейская 37, кол-во 1 шт.;</t>
  </si>
  <si>
    <t>пос. Красноусольский, ул. Коммунистическая 10,</t>
  </si>
  <si>
    <t>пос. Красноусольский, ул. Коммунистическая 10;                                      пос. Шаран, ул. Центральная 23;                                       с. Верхнеяркеево,                                              ул. Красноармейская 37;                                             г. Ишимбай, ул. Советская 74;</t>
  </si>
  <si>
    <t>Контроллер с сетевой картой для удаленного контроля и управления, посредством сети передачи данных на базе TCP/IP-протокола, SNMP;</t>
  </si>
  <si>
    <t>60 дней с даты подписания договора сторонами.</t>
  </si>
  <si>
    <t>ЭЛЕКТРОСТАНЦИЯ ДИЗЕЛЬНАЯ, ОТКРЫТАЯ НА РАМЕ С АВР 60 КВТ</t>
  </si>
  <si>
    <t>Сроки выполнения работ:</t>
  </si>
  <si>
    <t>В течение 30 дней с даты уведомления о завершении монтажных работ Покупателем.</t>
  </si>
  <si>
    <t>Контактное лицо по тех. вопросам</t>
  </si>
  <si>
    <t>Поставка электростанций дизельных и пусконаладочные работы.</t>
  </si>
  <si>
    <t>Электростанция дизельная открытого исполнения на стальной раме, номинальной мощностью 24 кВт, напряжением 400 вольт, автоматизированная по 2 степени с блоком АВР. Контроллер ДГУ с сетевой картой для удаленного контроля и управления, посредством сети передачи данных на базе TCP/IP-протокола, SNMP;</t>
  </si>
  <si>
    <t>Электростанция дизельная открытого исполнения на стальной раме, номинальной мощностью 30 кВт, напряжением 400 вольт, автоматизированная по 2 степени с блоком АВР. Контроллер ДГУ с сетевой картой для удаленного контроля и управления, посредством сети передачи данных на базе TCP/IP-протокола, SNMP;</t>
  </si>
  <si>
    <t>Электростанция дизельная открытого исполнения на стальной раме, номинальной мощностью 60 кВт, напряжением 400 вольт, автоматизированная по 2 степени с блоком АВР. Контроллер ДГУ с сетевой картой для удаленного контроля и управления, посредством сети передачи данных на базе TCP/IP-протокола, SNMP;</t>
  </si>
  <si>
    <t>ДГУ на базе двигателей: Iveco, Willson, Volvo, SDMO, GESAN, PRAMAC, Perkins, Mitsubishi, Cooper, lovol, ММЗ.</t>
  </si>
  <si>
    <t>Приложение 1.1 к Документации о закупке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</si>
</sst>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6" fillId="0" borderId="0"/>
    <xf numFmtId="0" fontId="18" fillId="0" borderId="0"/>
    <xf numFmtId="0" fontId="15" fillId="0" borderId="0"/>
  </cellStyleXfs>
  <cellXfs count="81">
    <xf numFmtId="0" fontId="0" fillId="0" borderId="0" xfId="0"/>
    <xf numFmtId="0" fontId="15" fillId="0" borderId="0" xfId="3"/>
    <xf numFmtId="0" fontId="15" fillId="0" borderId="1" xfId="3" applyBorder="1" applyAlignment="1">
      <alignment vertical="top" wrapText="1"/>
    </xf>
    <xf numFmtId="0" fontId="15" fillId="0" borderId="0" xfId="3" applyBorder="1" applyAlignment="1">
      <alignment vertical="top" wrapText="1"/>
    </xf>
    <xf numFmtId="0" fontId="15" fillId="0" borderId="0" xfId="3" applyAlignment="1">
      <alignment horizontal="left"/>
    </xf>
    <xf numFmtId="0" fontId="15" fillId="0" borderId="1" xfId="3" applyBorder="1" applyAlignment="1">
      <alignment vertical="top"/>
    </xf>
    <xf numFmtId="0" fontId="19" fillId="0" borderId="8" xfId="3" applyFont="1" applyBorder="1" applyAlignment="1">
      <alignment horizontal="center" vertical="top" wrapText="1"/>
    </xf>
    <xf numFmtId="0" fontId="15" fillId="0" borderId="0" xfId="3" applyFont="1"/>
    <xf numFmtId="0" fontId="15" fillId="0" borderId="0" xfId="3" applyFont="1" applyAlignment="1">
      <alignment horizontal="left"/>
    </xf>
    <xf numFmtId="0" fontId="15" fillId="0" borderId="0" xfId="3" applyFont="1" applyAlignment="1">
      <alignment vertical="center" wrapText="1"/>
    </xf>
    <xf numFmtId="0" fontId="15" fillId="0" borderId="1" xfId="3" applyFont="1" applyBorder="1" applyAlignment="1">
      <alignment horizontal="center"/>
    </xf>
    <xf numFmtId="0" fontId="15" fillId="0" borderId="0" xfId="3" applyBorder="1"/>
    <xf numFmtId="164" fontId="15" fillId="0" borderId="1" xfId="3" applyNumberFormat="1" applyBorder="1" applyAlignment="1">
      <alignment horizontal="right"/>
    </xf>
    <xf numFmtId="0" fontId="17" fillId="0" borderId="0" xfId="3" applyFont="1"/>
    <xf numFmtId="0" fontId="17" fillId="0" borderId="0" xfId="3" applyFont="1" applyAlignment="1">
      <alignment horizontal="left"/>
    </xf>
    <xf numFmtId="49" fontId="15" fillId="0" borderId="1" xfId="3" applyNumberFormat="1" applyBorder="1" applyAlignment="1">
      <alignment horizontal="left" vertical="top"/>
    </xf>
    <xf numFmtId="0" fontId="17" fillId="0" borderId="0" xfId="3" applyFont="1" applyAlignment="1">
      <alignment horizontal="right"/>
    </xf>
    <xf numFmtId="164" fontId="15" fillId="0" borderId="0" xfId="3" applyNumberFormat="1" applyBorder="1"/>
    <xf numFmtId="0" fontId="16" fillId="0" borderId="1" xfId="1" applyBorder="1" applyAlignment="1">
      <alignment vertical="top" wrapText="1"/>
    </xf>
    <xf numFmtId="0" fontId="16" fillId="0" borderId="1" xfId="1" applyBorder="1" applyAlignment="1">
      <alignment vertical="top"/>
    </xf>
    <xf numFmtId="49" fontId="16" fillId="0" borderId="1" xfId="1" applyNumberFormat="1" applyBorder="1" applyAlignment="1">
      <alignment horizontal="left" vertical="top"/>
    </xf>
    <xf numFmtId="0" fontId="16" fillId="0" borderId="1" xfId="1" applyBorder="1"/>
    <xf numFmtId="4" fontId="15" fillId="0" borderId="1" xfId="3" applyNumberFormat="1" applyBorder="1" applyAlignment="1">
      <alignment horizontal="right"/>
    </xf>
    <xf numFmtId="0" fontId="15" fillId="0" borderId="0" xfId="3" applyAlignment="1"/>
    <xf numFmtId="0" fontId="8" fillId="0" borderId="1" xfId="1" applyFont="1" applyBorder="1" applyAlignment="1">
      <alignment vertical="top" wrapText="1"/>
    </xf>
    <xf numFmtId="0" fontId="15" fillId="0" borderId="4" xfId="3" applyBorder="1" applyAlignment="1">
      <alignment horizontal="left"/>
    </xf>
    <xf numFmtId="0" fontId="15" fillId="0" borderId="5" xfId="3" applyBorder="1" applyAlignment="1">
      <alignment horizontal="left"/>
    </xf>
    <xf numFmtId="0" fontId="8" fillId="0" borderId="1" xfId="3" applyFont="1" applyBorder="1" applyAlignment="1">
      <alignment vertical="center" wrapText="1"/>
    </xf>
    <xf numFmtId="0" fontId="7" fillId="0" borderId="1" xfId="3" applyFont="1" applyBorder="1" applyAlignment="1">
      <alignment vertical="center" wrapText="1"/>
    </xf>
    <xf numFmtId="0" fontId="13" fillId="0" borderId="1" xfId="3" applyFont="1" applyBorder="1" applyAlignment="1">
      <alignment vertical="center" wrapText="1"/>
    </xf>
    <xf numFmtId="0" fontId="5" fillId="0" borderId="0" xfId="3" applyFont="1"/>
    <xf numFmtId="164" fontId="15" fillId="0" borderId="1" xfId="3" applyNumberFormat="1" applyBorder="1" applyAlignment="1">
      <alignment horizontal="right" vertical="center" wrapText="1"/>
    </xf>
    <xf numFmtId="164" fontId="16" fillId="0" borderId="1" xfId="1" applyNumberFormat="1" applyBorder="1" applyAlignment="1">
      <alignment horizontal="right" vertical="center" wrapText="1"/>
    </xf>
    <xf numFmtId="0" fontId="15" fillId="0" borderId="1" xfId="3" applyBorder="1" applyAlignment="1">
      <alignment horizontal="center" vertical="center"/>
    </xf>
    <xf numFmtId="0" fontId="15" fillId="0" borderId="1" xfId="3" applyBorder="1" applyAlignment="1">
      <alignment vertical="center" wrapText="1"/>
    </xf>
    <xf numFmtId="0" fontId="6" fillId="0" borderId="1" xfId="3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1" xfId="3" applyFont="1" applyBorder="1" applyAlignment="1">
      <alignment vertical="top" wrapText="1"/>
    </xf>
    <xf numFmtId="0" fontId="15" fillId="0" borderId="1" xfId="3" applyBorder="1" applyAlignment="1">
      <alignment horizontal="left"/>
    </xf>
    <xf numFmtId="0" fontId="15" fillId="0" borderId="3" xfId="3" applyBorder="1" applyAlignment="1">
      <alignment horizontal="left"/>
    </xf>
    <xf numFmtId="0" fontId="15" fillId="0" borderId="4" xfId="3" applyBorder="1" applyAlignment="1">
      <alignment horizontal="left"/>
    </xf>
    <xf numFmtId="0" fontId="15" fillId="0" borderId="5" xfId="3" applyBorder="1" applyAlignment="1">
      <alignment horizontal="left"/>
    </xf>
    <xf numFmtId="0" fontId="7" fillId="0" borderId="3" xfId="3" applyFont="1" applyBorder="1" applyAlignment="1">
      <alignment horizontal="left"/>
    </xf>
    <xf numFmtId="0" fontId="15" fillId="0" borderId="3" xfId="3" applyBorder="1" applyAlignment="1">
      <alignment horizontal="left" vertical="top" wrapText="1"/>
    </xf>
    <xf numFmtId="0" fontId="15" fillId="0" borderId="4" xfId="3" applyBorder="1" applyAlignment="1">
      <alignment horizontal="left" vertical="top" wrapText="1"/>
    </xf>
    <xf numFmtId="0" fontId="15" fillId="0" borderId="5" xfId="3" applyBorder="1" applyAlignment="1">
      <alignment horizontal="left" vertical="top" wrapText="1"/>
    </xf>
    <xf numFmtId="0" fontId="12" fillId="0" borderId="3" xfId="3" applyFont="1" applyBorder="1" applyAlignment="1">
      <alignment horizontal="left"/>
    </xf>
    <xf numFmtId="0" fontId="15" fillId="0" borderId="6" xfId="3" applyBorder="1" applyAlignment="1">
      <alignment horizontal="left" vertical="center"/>
    </xf>
    <xf numFmtId="0" fontId="15" fillId="0" borderId="11" xfId="3" applyBorder="1" applyAlignment="1">
      <alignment horizontal="left" vertical="center"/>
    </xf>
    <xf numFmtId="0" fontId="15" fillId="0" borderId="12" xfId="3" applyBorder="1" applyAlignment="1">
      <alignment horizontal="left" vertical="center"/>
    </xf>
    <xf numFmtId="0" fontId="15" fillId="0" borderId="13" xfId="3" applyBorder="1" applyAlignment="1">
      <alignment horizontal="left" vertical="center"/>
    </xf>
    <xf numFmtId="0" fontId="15" fillId="0" borderId="0" xfId="3" applyBorder="1" applyAlignment="1">
      <alignment horizontal="left" vertical="center"/>
    </xf>
    <xf numFmtId="0" fontId="15" fillId="0" borderId="14" xfId="3" applyBorder="1" applyAlignment="1">
      <alignment horizontal="left" vertical="center"/>
    </xf>
    <xf numFmtId="0" fontId="15" fillId="0" borderId="7" xfId="3" applyBorder="1" applyAlignment="1">
      <alignment horizontal="left" vertical="center"/>
    </xf>
    <xf numFmtId="0" fontId="15" fillId="0" borderId="9" xfId="3" applyBorder="1" applyAlignment="1">
      <alignment horizontal="left" vertical="center"/>
    </xf>
    <xf numFmtId="0" fontId="15" fillId="0" borderId="10" xfId="3" applyBorder="1" applyAlignment="1">
      <alignment horizontal="left" vertical="center"/>
    </xf>
    <xf numFmtId="0" fontId="9" fillId="0" borderId="3" xfId="3" applyFont="1" applyBorder="1" applyAlignment="1"/>
    <xf numFmtId="0" fontId="15" fillId="0" borderId="4" xfId="3" applyBorder="1" applyAlignment="1"/>
    <xf numFmtId="0" fontId="15" fillId="0" borderId="5" xfId="3" applyBorder="1" applyAlignment="1"/>
    <xf numFmtId="0" fontId="9" fillId="0" borderId="3" xfId="3" applyFont="1" applyBorder="1" applyAlignment="1">
      <alignment horizontal="left"/>
    </xf>
    <xf numFmtId="0" fontId="12" fillId="0" borderId="4" xfId="3" applyFont="1" applyBorder="1" applyAlignment="1">
      <alignment horizontal="left"/>
    </xf>
    <xf numFmtId="0" fontId="12" fillId="0" borderId="5" xfId="3" applyFont="1" applyBorder="1" applyAlignment="1">
      <alignment horizontal="left"/>
    </xf>
    <xf numFmtId="0" fontId="9" fillId="0" borderId="4" xfId="3" applyFont="1" applyBorder="1" applyAlignment="1"/>
    <xf numFmtId="0" fontId="9" fillId="0" borderId="5" xfId="3" applyFont="1" applyBorder="1" applyAlignment="1"/>
    <xf numFmtId="0" fontId="2" fillId="0" borderId="3" xfId="3" applyFont="1" applyBorder="1" applyAlignment="1">
      <alignment horizontal="left"/>
    </xf>
    <xf numFmtId="0" fontId="5" fillId="0" borderId="1" xfId="3" applyFont="1" applyBorder="1" applyAlignment="1">
      <alignment horizontal="left"/>
    </xf>
    <xf numFmtId="0" fontId="5" fillId="0" borderId="3" xfId="3" applyFont="1" applyBorder="1" applyAlignment="1">
      <alignment horizontal="left"/>
    </xf>
    <xf numFmtId="0" fontId="14" fillId="0" borderId="3" xfId="3" applyFont="1" applyBorder="1" applyAlignment="1">
      <alignment horizontal="left"/>
    </xf>
    <xf numFmtId="0" fontId="10" fillId="0" borderId="1" xfId="3" applyFont="1" applyBorder="1" applyAlignment="1">
      <alignment horizontal="left"/>
    </xf>
    <xf numFmtId="0" fontId="17" fillId="0" borderId="0" xfId="3" applyFont="1" applyAlignment="1">
      <alignment horizontal="center"/>
    </xf>
    <xf numFmtId="0" fontId="15" fillId="0" borderId="1" xfId="3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top" wrapText="1"/>
    </xf>
    <xf numFmtId="0" fontId="15" fillId="0" borderId="1" xfId="3" applyFont="1" applyBorder="1" applyAlignment="1">
      <alignment horizontal="center"/>
    </xf>
    <xf numFmtId="0" fontId="15" fillId="0" borderId="2" xfId="3" applyFont="1" applyBorder="1" applyAlignment="1">
      <alignment horizontal="center" vertical="center" wrapText="1"/>
    </xf>
    <xf numFmtId="0" fontId="15" fillId="0" borderId="8" xfId="3" applyFont="1" applyBorder="1" applyAlignment="1">
      <alignment horizontal="center" vertical="center" wrapText="1"/>
    </xf>
    <xf numFmtId="0" fontId="15" fillId="0" borderId="6" xfId="3" applyFont="1" applyBorder="1" applyAlignment="1">
      <alignment horizontal="center" vertical="top" wrapText="1"/>
    </xf>
    <xf numFmtId="0" fontId="15" fillId="0" borderId="7" xfId="3" applyFont="1" applyBorder="1" applyAlignment="1">
      <alignment horizontal="center" vertical="top" wrapText="1"/>
    </xf>
    <xf numFmtId="0" fontId="20" fillId="0" borderId="2" xfId="3" applyFont="1" applyBorder="1" applyAlignment="1">
      <alignment horizontal="center" vertical="top" wrapText="1"/>
    </xf>
    <xf numFmtId="0" fontId="15" fillId="0" borderId="8" xfId="3" applyFont="1" applyBorder="1" applyAlignment="1">
      <alignment horizontal="center" vertical="top" wrapText="1"/>
    </xf>
    <xf numFmtId="0" fontId="1" fillId="0" borderId="0" xfId="3" applyFont="1" applyAlignment="1">
      <alignment horizontal="right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9"/>
  <sheetViews>
    <sheetView tabSelected="1" view="pageBreakPreview" zoomScale="98" zoomScaleNormal="80" zoomScaleSheetLayoutView="98" workbookViewId="0">
      <selection activeCell="J7" sqref="J7"/>
    </sheetView>
  </sheetViews>
  <sheetFormatPr defaultRowHeight="15"/>
  <cols>
    <col min="1" max="1" width="1" customWidth="1"/>
    <col min="2" max="2" width="4" customWidth="1"/>
    <col min="3" max="3" width="6.7109375" customWidth="1"/>
    <col min="4" max="4" width="19.140625" customWidth="1"/>
    <col min="5" max="5" width="21.5703125" customWidth="1"/>
    <col min="6" max="6" width="44.140625" customWidth="1"/>
    <col min="7" max="12" width="5.7109375" customWidth="1"/>
    <col min="13" max="13" width="12.7109375" customWidth="1"/>
    <col min="14" max="15" width="14.5703125" customWidth="1"/>
    <col min="16" max="16" width="35.85546875" customWidth="1"/>
  </cols>
  <sheetData>
    <row r="1" spans="1:3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80" t="s">
        <v>60</v>
      </c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>
      <c r="A2" s="1"/>
      <c r="B2" s="70" t="s">
        <v>0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>
      <c r="A3" s="1"/>
      <c r="B3" s="1" t="s">
        <v>21</v>
      </c>
      <c r="C3" s="30" t="s">
        <v>55</v>
      </c>
      <c r="D3" s="14"/>
      <c r="E3" s="14"/>
      <c r="F3" s="13" t="s">
        <v>22</v>
      </c>
      <c r="G3" s="1"/>
      <c r="H3" s="13"/>
      <c r="I3" s="1"/>
      <c r="J3" s="1"/>
      <c r="K3" s="1"/>
      <c r="L3" s="1"/>
      <c r="M3" s="1"/>
      <c r="N3" s="1"/>
      <c r="O3" s="1"/>
      <c r="P3" s="16" t="s">
        <v>36</v>
      </c>
      <c r="Q3" s="4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5" customHeight="1">
      <c r="A4" s="7"/>
      <c r="B4" s="71" t="s">
        <v>1</v>
      </c>
      <c r="C4" s="74" t="s">
        <v>23</v>
      </c>
      <c r="D4" s="71" t="s">
        <v>2</v>
      </c>
      <c r="E4" s="74" t="s">
        <v>24</v>
      </c>
      <c r="F4" s="71" t="s">
        <v>3</v>
      </c>
      <c r="G4" s="71" t="s">
        <v>4</v>
      </c>
      <c r="H4" s="73" t="s">
        <v>5</v>
      </c>
      <c r="I4" s="73"/>
      <c r="J4" s="73"/>
      <c r="K4" s="73"/>
      <c r="L4" s="73"/>
      <c r="M4" s="78" t="s">
        <v>25</v>
      </c>
      <c r="N4" s="76" t="s">
        <v>26</v>
      </c>
      <c r="O4" s="72" t="s">
        <v>27</v>
      </c>
      <c r="P4" s="71" t="s">
        <v>6</v>
      </c>
      <c r="Q4" s="8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1" ht="30">
      <c r="A5" s="9"/>
      <c r="B5" s="71"/>
      <c r="C5" s="75"/>
      <c r="D5" s="71"/>
      <c r="E5" s="75"/>
      <c r="F5" s="71"/>
      <c r="G5" s="71"/>
      <c r="H5" s="6" t="s">
        <v>28</v>
      </c>
      <c r="I5" s="6" t="s">
        <v>29</v>
      </c>
      <c r="J5" s="6" t="s">
        <v>30</v>
      </c>
      <c r="K5" s="6" t="s">
        <v>31</v>
      </c>
      <c r="L5" s="6" t="s">
        <v>7</v>
      </c>
      <c r="M5" s="79"/>
      <c r="N5" s="77"/>
      <c r="O5" s="72"/>
      <c r="P5" s="71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1">
      <c r="A6" s="7"/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  <c r="O6" s="10">
        <v>14</v>
      </c>
      <c r="P6" s="10">
        <v>15</v>
      </c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123" customHeight="1">
      <c r="A7" s="1"/>
      <c r="B7" s="33">
        <v>1</v>
      </c>
      <c r="C7" s="33" t="s">
        <v>8</v>
      </c>
      <c r="D7" s="34" t="s">
        <v>9</v>
      </c>
      <c r="E7" s="2"/>
      <c r="F7" s="38" t="s">
        <v>56</v>
      </c>
      <c r="G7" s="5" t="s">
        <v>10</v>
      </c>
      <c r="H7" s="15">
        <v>0</v>
      </c>
      <c r="I7" s="15">
        <v>1</v>
      </c>
      <c r="J7" s="15">
        <v>0</v>
      </c>
      <c r="K7" s="15">
        <v>0</v>
      </c>
      <c r="L7" s="15">
        <v>1</v>
      </c>
      <c r="M7" s="31">
        <v>481870</v>
      </c>
      <c r="N7" s="31">
        <v>481870</v>
      </c>
      <c r="O7" s="31">
        <f>N7*1.18</f>
        <v>568606.6</v>
      </c>
      <c r="P7" s="27" t="s">
        <v>47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24.5" customHeight="1">
      <c r="A8" s="1"/>
      <c r="B8" s="33">
        <v>2</v>
      </c>
      <c r="C8" s="33" t="s">
        <v>11</v>
      </c>
      <c r="D8" s="34" t="s">
        <v>12</v>
      </c>
      <c r="E8" s="2"/>
      <c r="F8" s="38" t="s">
        <v>57</v>
      </c>
      <c r="G8" s="5" t="s">
        <v>10</v>
      </c>
      <c r="H8" s="15">
        <v>0</v>
      </c>
      <c r="I8" s="15">
        <v>2</v>
      </c>
      <c r="J8" s="15">
        <v>0</v>
      </c>
      <c r="K8" s="15">
        <v>0</v>
      </c>
      <c r="L8" s="15">
        <v>2</v>
      </c>
      <c r="M8" s="31">
        <v>491870</v>
      </c>
      <c r="N8" s="31">
        <v>983740</v>
      </c>
      <c r="O8" s="31">
        <f t="shared" ref="O8:O9" si="0">N8*1.18</f>
        <v>1160813.2</v>
      </c>
      <c r="P8" s="28" t="s">
        <v>46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25.25" customHeight="1">
      <c r="A9" s="1"/>
      <c r="B9" s="33">
        <v>3</v>
      </c>
      <c r="C9" s="33" t="s">
        <v>13</v>
      </c>
      <c r="D9" s="35" t="s">
        <v>51</v>
      </c>
      <c r="E9" s="2"/>
      <c r="F9" s="38" t="s">
        <v>58</v>
      </c>
      <c r="G9" s="5" t="s">
        <v>10</v>
      </c>
      <c r="H9" s="15">
        <v>0</v>
      </c>
      <c r="I9" s="15">
        <v>1</v>
      </c>
      <c r="J9" s="15">
        <v>0</v>
      </c>
      <c r="K9" s="15">
        <v>0</v>
      </c>
      <c r="L9" s="15">
        <v>1</v>
      </c>
      <c r="M9" s="31">
        <v>638686</v>
      </c>
      <c r="N9" s="31">
        <v>638686</v>
      </c>
      <c r="O9" s="31">
        <f t="shared" si="0"/>
        <v>753649.48</v>
      </c>
      <c r="P9" s="29" t="s">
        <v>34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90">
      <c r="A10" s="1"/>
      <c r="B10" s="33">
        <v>4</v>
      </c>
      <c r="C10" s="33"/>
      <c r="D10" s="36" t="s">
        <v>39</v>
      </c>
      <c r="E10" s="18"/>
      <c r="F10" s="36" t="s">
        <v>40</v>
      </c>
      <c r="G10" s="19" t="s">
        <v>41</v>
      </c>
      <c r="H10" s="20">
        <v>0</v>
      </c>
      <c r="I10" s="20">
        <v>4</v>
      </c>
      <c r="J10" s="20">
        <v>0</v>
      </c>
      <c r="K10" s="20">
        <v>0</v>
      </c>
      <c r="L10" s="20">
        <v>4</v>
      </c>
      <c r="M10" s="32">
        <v>30000</v>
      </c>
      <c r="N10" s="32">
        <v>120000</v>
      </c>
      <c r="O10" s="32">
        <v>141600</v>
      </c>
      <c r="P10" s="24" t="s">
        <v>48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>
      <c r="A11" s="1"/>
      <c r="B11" s="11"/>
      <c r="C11" s="11"/>
      <c r="D11" s="3"/>
      <c r="E11" s="3"/>
      <c r="F11" s="3"/>
      <c r="G11" s="11"/>
      <c r="H11" s="11"/>
      <c r="I11" s="11"/>
      <c r="J11" s="11"/>
      <c r="K11" s="11"/>
      <c r="L11" s="11"/>
      <c r="M11" s="17"/>
      <c r="N11" s="12">
        <f>SUM(N7:N10)</f>
        <v>2224296</v>
      </c>
      <c r="O11" s="12">
        <f>SUM(O7:O10)</f>
        <v>2624669.2799999998</v>
      </c>
      <c r="P11" s="3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>
      <c r="A12" s="1"/>
      <c r="B12" s="11"/>
      <c r="C12" s="11"/>
      <c r="D12" s="3"/>
      <c r="E12" s="3"/>
      <c r="F12" s="3"/>
      <c r="G12" s="11"/>
      <c r="H12" s="11"/>
      <c r="I12" s="11"/>
      <c r="J12" s="11"/>
      <c r="K12" s="11"/>
      <c r="L12" s="11"/>
      <c r="M12" s="11"/>
      <c r="N12" s="21" t="s">
        <v>32</v>
      </c>
      <c r="O12" s="22">
        <f>O11-N11</f>
        <v>400373.2799999998</v>
      </c>
      <c r="P12" s="3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>
      <c r="A13" s="1"/>
      <c r="B13" s="69" t="s">
        <v>42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>
      <c r="A14" s="1"/>
      <c r="B14" s="39" t="s">
        <v>14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>
      <c r="A15" s="1"/>
      <c r="B15" s="39" t="s">
        <v>15</v>
      </c>
      <c r="C15" s="39"/>
      <c r="D15" s="39"/>
      <c r="E15" s="43" t="s">
        <v>50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2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>
      <c r="A16" s="1"/>
      <c r="B16" s="66" t="s">
        <v>52</v>
      </c>
      <c r="C16" s="39"/>
      <c r="D16" s="39"/>
      <c r="E16" s="67" t="s">
        <v>53</v>
      </c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2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>
      <c r="A17" s="1"/>
      <c r="B17" s="39" t="s">
        <v>16</v>
      </c>
      <c r="C17" s="39"/>
      <c r="D17" s="39"/>
      <c r="E17" s="44" t="s">
        <v>17</v>
      </c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6"/>
      <c r="Q17" s="3"/>
      <c r="R17" s="3"/>
      <c r="S17" s="3"/>
      <c r="T17" s="3"/>
      <c r="U17" s="3"/>
      <c r="V17" s="3"/>
      <c r="W17" s="1"/>
      <c r="X17" s="1"/>
      <c r="Y17" s="1"/>
      <c r="Z17" s="1"/>
      <c r="AA17" s="1"/>
      <c r="AB17" s="1"/>
      <c r="AC17" s="1"/>
      <c r="AD17" s="1"/>
      <c r="AE17" s="1"/>
    </row>
    <row r="18" spans="1:31" ht="20.25" customHeight="1">
      <c r="A18" s="1"/>
      <c r="B18" s="48" t="s">
        <v>18</v>
      </c>
      <c r="C18" s="49"/>
      <c r="D18" s="50"/>
      <c r="E18" s="65" t="s">
        <v>59</v>
      </c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2"/>
      <c r="Q18" s="3"/>
      <c r="R18" s="3"/>
      <c r="S18" s="3"/>
      <c r="T18" s="3"/>
      <c r="U18" s="3"/>
      <c r="V18" s="3"/>
      <c r="W18" s="1"/>
      <c r="X18" s="1"/>
      <c r="Y18" s="1"/>
      <c r="Z18" s="1"/>
      <c r="AA18" s="1"/>
      <c r="AB18" s="1"/>
      <c r="AC18" s="1"/>
      <c r="AD18" s="1"/>
      <c r="AE18" s="1"/>
    </row>
    <row r="19" spans="1:31">
      <c r="A19" s="1"/>
      <c r="B19" s="51"/>
      <c r="C19" s="52"/>
      <c r="D19" s="53"/>
      <c r="E19" s="37" t="s">
        <v>49</v>
      </c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6"/>
      <c r="Q19" s="3"/>
      <c r="R19" s="3"/>
      <c r="S19" s="3"/>
      <c r="T19" s="3"/>
      <c r="U19" s="3"/>
      <c r="V19" s="3"/>
      <c r="W19" s="1"/>
      <c r="X19" s="1"/>
      <c r="Y19" s="1"/>
      <c r="Z19" s="1"/>
      <c r="AA19" s="1"/>
      <c r="AB19" s="1"/>
      <c r="AC19" s="1"/>
      <c r="AD19" s="1"/>
      <c r="AE19" s="1"/>
    </row>
    <row r="20" spans="1:31" s="23" customFormat="1" ht="15" customHeight="1">
      <c r="B20" s="51"/>
      <c r="C20" s="52"/>
      <c r="D20" s="53"/>
      <c r="E20" s="57" t="s">
        <v>43</v>
      </c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9"/>
    </row>
    <row r="21" spans="1:31" s="23" customFormat="1" ht="15" customHeight="1">
      <c r="B21" s="51"/>
      <c r="C21" s="52"/>
      <c r="D21" s="53"/>
      <c r="E21" s="57" t="s">
        <v>44</v>
      </c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4"/>
    </row>
    <row r="22" spans="1:31" ht="15" customHeight="1">
      <c r="A22" s="1"/>
      <c r="B22" s="54"/>
      <c r="C22" s="55"/>
      <c r="D22" s="56"/>
      <c r="E22" s="60" t="s">
        <v>45</v>
      </c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2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>
      <c r="A23" s="1"/>
      <c r="B23" s="39" t="s">
        <v>19</v>
      </c>
      <c r="C23" s="39"/>
      <c r="D23" s="39"/>
      <c r="E23" s="47" t="s">
        <v>38</v>
      </c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2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>
      <c r="A24" s="1"/>
      <c r="B24" s="40" t="s">
        <v>33</v>
      </c>
      <c r="C24" s="41"/>
      <c r="D24" s="42"/>
      <c r="E24" s="47" t="s">
        <v>37</v>
      </c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2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>
      <c r="A25" s="1"/>
      <c r="B25" s="39" t="s">
        <v>20</v>
      </c>
      <c r="C25" s="39"/>
      <c r="D25" s="39"/>
      <c r="E25" s="68" t="s">
        <v>35</v>
      </c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2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>
      <c r="A26" s="1"/>
      <c r="B26" s="66" t="s">
        <v>54</v>
      </c>
      <c r="C26" s="39"/>
      <c r="D26" s="39"/>
      <c r="E26" s="68" t="s">
        <v>35</v>
      </c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>
      <c r="A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>
      <c r="A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>
      <c r="A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</sheetData>
  <mergeCells count="33">
    <mergeCell ref="B13:P13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N4:N5"/>
    <mergeCell ref="M4:M5"/>
    <mergeCell ref="E4:E5"/>
    <mergeCell ref="E25:P25"/>
    <mergeCell ref="E24:P24"/>
    <mergeCell ref="B25:D25"/>
    <mergeCell ref="E26:P26"/>
    <mergeCell ref="B26:D26"/>
    <mergeCell ref="B15:D15"/>
    <mergeCell ref="B14:P14"/>
    <mergeCell ref="B24:D24"/>
    <mergeCell ref="B17:D17"/>
    <mergeCell ref="B23:D23"/>
    <mergeCell ref="E15:P15"/>
    <mergeCell ref="E17:P17"/>
    <mergeCell ref="E23:P23"/>
    <mergeCell ref="B18:D22"/>
    <mergeCell ref="E20:P20"/>
    <mergeCell ref="E22:P22"/>
    <mergeCell ref="E21:P21"/>
    <mergeCell ref="E18:P18"/>
    <mergeCell ref="B16:D16"/>
    <mergeCell ref="E16:P16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2016-06-02T06:52:18Z</dcterms:modified>
</cp:coreProperties>
</file>